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3eac6ce868353a/Documents/Finance and Accounts/Audit/2023-24 Audit/"/>
    </mc:Choice>
  </mc:AlternateContent>
  <xr:revisionPtr revIDLastSave="15" documentId="8_{9F000E47-8BEA-45BE-9D0B-E748CF7DB95B}" xr6:coauthVersionLast="47" xr6:coauthVersionMax="47" xr10:uidLastSave="{7A3197A9-1843-4957-842E-03117D1347CB}"/>
  <bookViews>
    <workbookView xWindow="-120" yWindow="-120" windowWidth="19440" windowHeight="15000" tabRatio="817" activeTab="1" xr2:uid="{7123236D-3753-4F63-9FF9-249507C81386}"/>
  </bookViews>
  <sheets>
    <sheet name="Receipts" sheetId="1" r:id="rId1"/>
    <sheet name="Payments" sheetId="2" r:id="rId2"/>
  </sheets>
  <definedNames>
    <definedName name="_xlnm._FilterDatabase" localSheetId="0" hidden="1">Receipts!#REF!</definedName>
    <definedName name="_xlnm.Print_Area" localSheetId="1">Payments!$A$1:$G$63</definedName>
    <definedName name="_xlnm.Print_Area" localSheetId="0">Receipts!$B$1:$H$26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G48" i="2" l="1"/>
  <c r="G49" i="2"/>
  <c r="G50" i="2"/>
  <c r="G51" i="2"/>
  <c r="G52" i="2"/>
  <c r="G53" i="2"/>
  <c r="G54" i="2"/>
  <c r="G55" i="2"/>
  <c r="G56" i="2"/>
  <c r="G58" i="2"/>
  <c r="H14" i="1"/>
  <c r="H15" i="1"/>
  <c r="H16" i="1"/>
  <c r="H17" i="1"/>
  <c r="H18" i="1"/>
  <c r="H19" i="1"/>
  <c r="H20" i="1"/>
  <c r="H21" i="1"/>
  <c r="H13" i="1"/>
  <c r="G9" i="2" l="1"/>
  <c r="G10" i="2"/>
  <c r="G7" i="2"/>
  <c r="G8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6" i="2"/>
  <c r="F59" i="2" l="1"/>
  <c r="F61" i="2" s="1"/>
  <c r="E59" i="2"/>
  <c r="E61" i="2" s="1"/>
  <c r="G59" i="2"/>
  <c r="G61" i="2" s="1"/>
  <c r="G22" i="1"/>
  <c r="G24" i="1" s="1"/>
  <c r="F22" i="1"/>
  <c r="F24" i="1" s="1"/>
  <c r="H12" i="1"/>
  <c r="H11" i="1"/>
  <c r="H10" i="1"/>
  <c r="H9" i="1"/>
  <c r="H8" i="1"/>
  <c r="H7" i="1"/>
  <c r="H6" i="1"/>
  <c r="H22" i="1" l="1"/>
  <c r="H24" i="1" s="1"/>
</calcChain>
</file>

<file path=xl/sharedStrings.xml><?xml version="1.0" encoding="utf-8"?>
<sst xmlns="http://schemas.openxmlformats.org/spreadsheetml/2006/main" count="301" uniqueCount="212">
  <si>
    <t>RECEIPTS</t>
  </si>
  <si>
    <t>Date</t>
  </si>
  <si>
    <t>Invoice No.</t>
  </si>
  <si>
    <t>Payee</t>
  </si>
  <si>
    <t>Details</t>
  </si>
  <si>
    <t>Gross</t>
  </si>
  <si>
    <t>VAT</t>
  </si>
  <si>
    <t>Net</t>
  </si>
  <si>
    <t>Invoice</t>
  </si>
  <si>
    <t>HMRC</t>
  </si>
  <si>
    <t>Year End Totals</t>
  </si>
  <si>
    <t>PAYMENTS</t>
  </si>
  <si>
    <t>Supplier</t>
  </si>
  <si>
    <t>Description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</si>
  <si>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</si>
  <si>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</si>
  <si>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</si>
  <si>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</si>
  <si>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</si>
  <si>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</si>
  <si>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</si>
  <si>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</si>
  <si>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</si>
  <si>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</si>
  <si>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</si>
  <si>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</si>
  <si>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</si>
  <si>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</si>
  <si>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</si>
  <si>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</si>
  <si>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</si>
  <si>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</si>
  <si>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</si>
  <si>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</si>
  <si>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</si>
  <si>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</si>
  <si>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</si>
  <si>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</si>
  <si>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</si>
  <si>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</si>
  <si>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</si>
  <si>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</si>
  <si>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</si>
  <si>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</si>
  <si>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</si>
  <si>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</si>
  <si>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</si>
  <si>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</si>
  <si>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</si>
  <si>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</si>
  <si>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</si>
  <si>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</si>
  <si>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</si>
  <si>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</si>
  <si>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</si>
  <si>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07.04.2023</t>
  </si>
  <si>
    <t>PCC</t>
  </si>
  <si>
    <t>Community Grant</t>
  </si>
  <si>
    <t>Cllr expenses</t>
  </si>
  <si>
    <t>Gareth Smith</t>
  </si>
  <si>
    <t>Trees at Village Hall</t>
  </si>
  <si>
    <t>28.04.2023</t>
  </si>
  <si>
    <t>April Salary</t>
  </si>
  <si>
    <t>14.04.2023</t>
  </si>
  <si>
    <t>SNDC</t>
  </si>
  <si>
    <t>Coronation Grant</t>
  </si>
  <si>
    <t>21.04.2023</t>
  </si>
  <si>
    <t>Janice Dix</t>
  </si>
  <si>
    <t>P42</t>
  </si>
  <si>
    <t>P43</t>
  </si>
  <si>
    <t>Defib Battery</t>
  </si>
  <si>
    <t>R1</t>
  </si>
  <si>
    <t>April Precept</t>
  </si>
  <si>
    <t>02.05.2023</t>
  </si>
  <si>
    <t>VAT 22/23</t>
  </si>
  <si>
    <t>R2</t>
  </si>
  <si>
    <t>R3</t>
  </si>
  <si>
    <t>R4</t>
  </si>
  <si>
    <t>R5</t>
  </si>
  <si>
    <t>R6</t>
  </si>
  <si>
    <t>R7</t>
  </si>
  <si>
    <t>R8</t>
  </si>
  <si>
    <t>R9</t>
  </si>
  <si>
    <t>10.05.2023</t>
  </si>
  <si>
    <t>Performance Cleaning</t>
  </si>
  <si>
    <t>Laptop upgrade</t>
  </si>
  <si>
    <t>18.05.2023</t>
  </si>
  <si>
    <t>Zurich</t>
  </si>
  <si>
    <t>PC Insurance 23/24</t>
  </si>
  <si>
    <t>Norfolk ALC</t>
  </si>
  <si>
    <t>Claxton Village Hall</t>
  </si>
  <si>
    <t>Broadband 23/24</t>
  </si>
  <si>
    <t>NPTS</t>
  </si>
  <si>
    <t>Cllr Training</t>
  </si>
  <si>
    <t>April/May expenses</t>
  </si>
  <si>
    <t>Mrs C Moore</t>
  </si>
  <si>
    <t>Audit 22/23</t>
  </si>
  <si>
    <t>Kings Coronation</t>
  </si>
  <si>
    <t>30.05.2023</t>
  </si>
  <si>
    <t>May Salary</t>
  </si>
  <si>
    <t>28.05.2023</t>
  </si>
  <si>
    <t xml:space="preserve">June Salary </t>
  </si>
  <si>
    <t>05.07.2023</t>
  </si>
  <si>
    <t>19.07.2023</t>
  </si>
  <si>
    <t>Loddon Garden &amp; DIY</t>
  </si>
  <si>
    <t>Grass cutting</t>
  </si>
  <si>
    <t>July/Aug Expenses</t>
  </si>
  <si>
    <t>2301</t>
  </si>
  <si>
    <t>RSMwH print Feb - Jul</t>
  </si>
  <si>
    <t>Kanga Grounds Services</t>
  </si>
  <si>
    <t>Remove tree at The Warren</t>
  </si>
  <si>
    <t>28.07.2023</t>
  </si>
  <si>
    <t>July Salary</t>
  </si>
  <si>
    <t>01.08.2023</t>
  </si>
  <si>
    <t>Tax amendment 22/23</t>
  </si>
  <si>
    <t>29.08.2023</t>
  </si>
  <si>
    <t>August Salary</t>
  </si>
  <si>
    <t>25.09.2023</t>
  </si>
  <si>
    <t>Dog bins 23/24</t>
  </si>
  <si>
    <t>Clerk Sept/Oct expenses</t>
  </si>
  <si>
    <t>28.09.2023</t>
  </si>
  <si>
    <t>Sept Salary</t>
  </si>
  <si>
    <t>29.09.2023</t>
  </si>
  <si>
    <t>ICO</t>
  </si>
  <si>
    <t>GDPR</t>
  </si>
  <si>
    <t>Sept Precept</t>
  </si>
  <si>
    <t>06.10.2023</t>
  </si>
  <si>
    <t>Defib4Life</t>
  </si>
  <si>
    <t>Spare pads</t>
  </si>
  <si>
    <t>30.10.2023</t>
  </si>
  <si>
    <t>October Salary</t>
  </si>
  <si>
    <t>03.11.2023</t>
  </si>
  <si>
    <t>VAT Apr - Sept</t>
  </si>
  <si>
    <t>22.11.2023</t>
  </si>
  <si>
    <t>28.11.2023</t>
  </si>
  <si>
    <t>November Salary</t>
  </si>
  <si>
    <t>18.12.2023</t>
  </si>
  <si>
    <t>Fundraising</t>
  </si>
  <si>
    <t>28.12.2023</t>
  </si>
  <si>
    <t>December Salary</t>
  </si>
  <si>
    <t>05.01.2024</t>
  </si>
  <si>
    <t>Clean up and bloom</t>
  </si>
  <si>
    <t>April Website 697</t>
  </si>
  <si>
    <t>June Website 963</t>
  </si>
  <si>
    <t>August Website 1003</t>
  </si>
  <si>
    <t>May website 897</t>
  </si>
  <si>
    <t>R10</t>
  </si>
  <si>
    <t>R11</t>
  </si>
  <si>
    <t>R12</t>
  </si>
  <si>
    <t>R13</t>
  </si>
  <si>
    <t>R14</t>
  </si>
  <si>
    <t>R15</t>
  </si>
  <si>
    <t>R16</t>
  </si>
  <si>
    <t>Sept/Oct website 1089</t>
  </si>
  <si>
    <t>Nov - Mar 24 website 1090</t>
  </si>
  <si>
    <t>29.01.2024</t>
  </si>
  <si>
    <t>January Salary</t>
  </si>
  <si>
    <t>01.02.2024</t>
  </si>
  <si>
    <t>07.02.2024</t>
  </si>
  <si>
    <t>Minuteman Press</t>
  </si>
  <si>
    <t>Playground sign</t>
  </si>
  <si>
    <t>08.02.2024</t>
  </si>
  <si>
    <t>Clerk Jan/Feb expenses</t>
  </si>
  <si>
    <t>Clerk Nov/Dec expenses</t>
  </si>
  <si>
    <t>Website July 896</t>
  </si>
  <si>
    <t>12.02.2024</t>
  </si>
  <si>
    <t>CPC Grant</t>
  </si>
  <si>
    <t>CPC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</si>
  <si>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</si>
  <si>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</si>
  <si>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</si>
  <si>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</si>
  <si>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</si>
  <si>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</si>
  <si>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</si>
  <si>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</si>
  <si>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</si>
  <si>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</si>
  <si>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28.02.2024</t>
  </si>
  <si>
    <t xml:space="preserve">February Salary </t>
  </si>
  <si>
    <t>04.03.2024</t>
  </si>
  <si>
    <t>PAYE</t>
  </si>
  <si>
    <t>Pits Trust</t>
  </si>
  <si>
    <t>Fencing grant</t>
  </si>
  <si>
    <t>05.03.2024</t>
  </si>
  <si>
    <t xml:space="preserve">Printing </t>
  </si>
  <si>
    <t>2402</t>
  </si>
  <si>
    <t>2401</t>
  </si>
  <si>
    <t>Barclays</t>
  </si>
  <si>
    <t>Interest</t>
  </si>
  <si>
    <t>PAYE Oct - Dec</t>
  </si>
  <si>
    <t>PAYE Jan - Feb</t>
  </si>
  <si>
    <t>Clerk Mar/Apr Expenses</t>
  </si>
  <si>
    <t>Surlingham PC</t>
  </si>
  <si>
    <t xml:space="preserve">Clerk Grant training </t>
  </si>
  <si>
    <t>Biodiversity Training</t>
  </si>
  <si>
    <t>Village Hall</t>
  </si>
  <si>
    <t>Hall hire 23/24</t>
  </si>
  <si>
    <t>Norfolk Prestige</t>
  </si>
  <si>
    <t>Fencing</t>
  </si>
  <si>
    <t>Cllr A Gidlow</t>
  </si>
  <si>
    <t>March Salary</t>
  </si>
  <si>
    <t>21.03.2024</t>
  </si>
  <si>
    <t>28.03.2024</t>
  </si>
  <si>
    <t>26.03.2024</t>
  </si>
  <si>
    <t>27.03.2024</t>
  </si>
  <si>
    <t>Post Office</t>
  </si>
  <si>
    <t>Garden agreement &amp; Envelope</t>
  </si>
  <si>
    <t>Clerk</t>
  </si>
  <si>
    <t>Play Area Working Group</t>
  </si>
  <si>
    <t>Play Area Working Group Grant</t>
  </si>
  <si>
    <t>Cllr M Balmer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</si>
</sst>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/>
      <bottom/>
      <diagonal style="thin">
        <color theme="0" tint="-0.14996795556505021"/>
      </diagonal>
    </border>
  </borders>
  <cellStyleXfs count="4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horizontal="right" vertical="top" wrapText="1"/>
    </xf>
    <xf numFmtId="49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 applyAlignment="1">
      <alignment horizontal="left"/>
    </xf>
    <xf numFmtId="164" fontId="3" fillId="0" borderId="1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" xfId="0" applyNumberFormat="1" applyFont="1" applyBorder="1" applyAlignment="1">
      <alignment horizontal="right"/>
    </xf>
    <xf numFmtId="14" fontId="5" fillId="0" borderId="0" xfId="0" applyNumberFormat="1" applyFont="1"/>
    <xf numFmtId="4" fontId="3" fillId="0" borderId="1" xfId="0" applyNumberFormat="1" applyFont="1" applyBorder="1"/>
    <xf numFmtId="4" fontId="3" fillId="0" borderId="0" xfId="0" applyNumberFormat="1" applyFont="1"/>
    <xf numFmtId="0" fontId="3" fillId="0" borderId="0" xfId="0" applyFont="1" applyAlignment="1">
      <alignment horizontal="center"/>
    </xf>
    <xf numFmtId="165" fontId="5" fillId="0" borderId="0" xfId="0" applyNumberFormat="1" applyFont="1"/>
  </cellXfs>
  <cellStyles count="4">
    <cellStyle name="Comma 3" xfId="2" xr:uid="{E9F8E664-958D-4745-BEA6-3D2C4C8232A6}"/>
    <cellStyle name="Normal" xfId="0" builtinId="0"/>
    <cellStyle name="Normal 2" xfId="1" xr:uid="{22C2C415-E7E6-4CAE-AF1F-50CFC3E2DCBA}"/>
    <cellStyle name="Normal 3" xfId="3" xr:uid="{4C04D60B-6867-4408-AB86-413B780E25A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57D7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0DA1-1D8C-442E-88A8-919942F2D535}">
  <sheetPr>
    <pageSetUpPr fitToPage="1"/>
  </sheetPr>
  <dimension ref="A1:I26"/>
  <sheetViews>
    <sheetView zoomScale="90" zoomScaleNormal="90" workbookViewId="0">
      <pane ySplit="3" topLeftCell="A4" activePane="bottomLeft" state="frozen"/>
      <selection activeCell="H21" sqref="H21"/>
      <selection pane="bottomLeft" activeCell="D13" sqref="D13"/>
    </sheetView>
  </sheetViews>
  <sheetFormatPr defaultColWidth="11" defaultRowHeight="15" x14ac:dyDescent="0.25"/>
  <cols>
    <col min="2" max="2" width="15.140625" customWidth="1"/>
    <col min="3" max="3" width="9" style="11" customWidth="1"/>
    <col min="4" max="4" width="24.28515625" style="3" customWidth="1"/>
    <col min="5" max="5" width="29.5703125" style="3" customWidth="1"/>
    <col min="6" max="6" width="12.28515625" style="4" bestFit="1" customWidth="1"/>
    <col min="7" max="7" width="11" style="4"/>
    <col min="8" max="8" width="12.28515625" style="5" bestFit="1" customWidth="1"/>
  </cols>
  <sheetData>
    <row r="1" spans="1:8" x14ac:dyDescent="0.25">
      <c r="B1" s="1" t="s">
        <v>0</v>
      </c>
      <c r="C1" s="2"/>
    </row>
    <row r="2" spans="1:8" x14ac:dyDescent="0.25">
      <c r="B2" s="1"/>
      <c r="C2" s="2"/>
    </row>
    <row r="3" spans="1:8" s="6" customFormat="1" ht="30" x14ac:dyDescent="0.25">
      <c r="B3" s="6" t="s">
        <v>1</v>
      </c>
      <c r="C3" s="7" t="s">
        <v>2</v>
      </c>
      <c r="D3" s="8" t="s">
        <v>3</v>
      </c>
      <c r="E3" s="8" t="s">
        <v>4</v>
      </c>
      <c r="F3" s="9" t="s">
        <v>5</v>
      </c>
      <c r="G3" s="9" t="s">
        <v>6</v>
      </c>
      <c r="H3" s="10" t="s">
        <v>7</v>
      </c>
    </row>
    <row r="5" spans="1:8" x14ac:dyDescent="0.25">
      <c r="B5" t="s">
        <v>1</v>
      </c>
      <c r="D5" s="3" t="s">
        <v>8</v>
      </c>
      <c r="F5" s="4" t="s">
        <v>5</v>
      </c>
      <c r="G5" s="4" t="s">
        <v>6</v>
      </c>
      <c r="H5" s="5" t="s">
        <v>7</v>
      </c>
    </row>
    <row r="6" spans="1:8" x14ac:dyDescent="0.25">
      <c r="A6" t="s">
        <v>71</v>
      </c>
      <c r="B6" s="12" t="s">
        <v>63</v>
      </c>
      <c r="D6" s="3" t="s">
        <v>64</v>
      </c>
      <c r="E6" s="3" t="s">
        <v>65</v>
      </c>
      <c r="F6" s="4">
        <v>200</v>
      </c>
      <c r="G6" s="4">
        <v>0</v>
      </c>
      <c r="H6" s="5">
        <f>F6-G6</f>
        <v>200</v>
      </c>
    </row>
    <row r="7" spans="1:8" x14ac:dyDescent="0.25">
      <c r="A7" t="s">
        <v>75</v>
      </c>
      <c r="B7" s="12" t="s">
        <v>61</v>
      </c>
      <c r="D7" s="13" t="s">
        <v>64</v>
      </c>
      <c r="E7" s="13" t="s">
        <v>72</v>
      </c>
      <c r="F7" s="4">
        <v>2700</v>
      </c>
      <c r="G7" s="4">
        <v>0</v>
      </c>
      <c r="H7" s="5">
        <f>F7-G7</f>
        <v>2700</v>
      </c>
    </row>
    <row r="8" spans="1:8" x14ac:dyDescent="0.25">
      <c r="A8" t="s">
        <v>76</v>
      </c>
      <c r="B8" s="12" t="s">
        <v>73</v>
      </c>
      <c r="D8" s="13" t="s">
        <v>9</v>
      </c>
      <c r="E8" s="13" t="s">
        <v>74</v>
      </c>
      <c r="F8" s="4">
        <v>220.87</v>
      </c>
      <c r="G8" s="4">
        <v>0</v>
      </c>
      <c r="H8" s="5">
        <f>F8-G8</f>
        <v>220.87</v>
      </c>
    </row>
    <row r="9" spans="1:8" x14ac:dyDescent="0.25">
      <c r="A9" t="s">
        <v>77</v>
      </c>
      <c r="B9" s="12" t="s">
        <v>103</v>
      </c>
      <c r="C9" s="11" t="s">
        <v>107</v>
      </c>
      <c r="D9" s="13" t="s">
        <v>208</v>
      </c>
      <c r="E9" s="13" t="s">
        <v>108</v>
      </c>
      <c r="F9" s="4">
        <v>18.600000000000001</v>
      </c>
      <c r="G9" s="4">
        <v>0</v>
      </c>
      <c r="H9" s="5">
        <f>F9-G9</f>
        <v>18.600000000000001</v>
      </c>
    </row>
    <row r="10" spans="1:8" x14ac:dyDescent="0.25">
      <c r="A10" t="s">
        <v>78</v>
      </c>
      <c r="B10" s="12" t="s">
        <v>113</v>
      </c>
      <c r="D10" s="13" t="s">
        <v>208</v>
      </c>
      <c r="E10" s="13" t="s">
        <v>114</v>
      </c>
      <c r="F10" s="4">
        <v>11.6</v>
      </c>
      <c r="G10" s="4">
        <v>0</v>
      </c>
      <c r="H10" s="5">
        <f>F10-G10</f>
        <v>11.6</v>
      </c>
    </row>
    <row r="11" spans="1:8" x14ac:dyDescent="0.25">
      <c r="A11" t="s">
        <v>79</v>
      </c>
      <c r="B11" s="12" t="s">
        <v>122</v>
      </c>
      <c r="D11" s="13" t="s">
        <v>64</v>
      </c>
      <c r="E11" s="13" t="s">
        <v>125</v>
      </c>
      <c r="F11" s="4">
        <v>2700</v>
      </c>
      <c r="G11" s="4">
        <v>0</v>
      </c>
      <c r="H11" s="5">
        <f t="shared" ref="H11:H21" si="0">F11-G11</f>
        <v>2700</v>
      </c>
    </row>
    <row r="12" spans="1:8" x14ac:dyDescent="0.25">
      <c r="A12" t="s">
        <v>80</v>
      </c>
      <c r="B12" s="12" t="s">
        <v>131</v>
      </c>
      <c r="D12" s="13" t="s">
        <v>9</v>
      </c>
      <c r="E12" s="13" t="s">
        <v>132</v>
      </c>
      <c r="F12" s="4">
        <v>184.29</v>
      </c>
      <c r="G12" s="4">
        <v>0</v>
      </c>
      <c r="H12" s="5">
        <f t="shared" si="0"/>
        <v>184.29</v>
      </c>
    </row>
    <row r="13" spans="1:8" x14ac:dyDescent="0.25">
      <c r="A13" t="s">
        <v>81</v>
      </c>
      <c r="B13" s="12" t="s">
        <v>136</v>
      </c>
      <c r="D13" s="13" t="s">
        <v>209</v>
      </c>
      <c r="E13" s="13" t="s">
        <v>137</v>
      </c>
      <c r="F13" s="4">
        <v>2415.4</v>
      </c>
      <c r="G13" s="4">
        <v>0</v>
      </c>
      <c r="H13" s="5">
        <f t="shared" si="0"/>
        <v>2415.4</v>
      </c>
    </row>
    <row r="14" spans="1:8" x14ac:dyDescent="0.25">
      <c r="A14" t="s">
        <v>82</v>
      </c>
      <c r="B14" s="12" t="s">
        <v>140</v>
      </c>
      <c r="D14" s="13" t="s">
        <v>64</v>
      </c>
      <c r="E14" s="13" t="s">
        <v>141</v>
      </c>
      <c r="F14" s="4">
        <v>300</v>
      </c>
      <c r="G14" s="4">
        <v>0</v>
      </c>
      <c r="H14" s="5">
        <f t="shared" si="0"/>
        <v>300</v>
      </c>
    </row>
    <row r="15" spans="1:8" x14ac:dyDescent="0.25">
      <c r="A15" t="s">
        <v>146</v>
      </c>
      <c r="B15" s="12" t="s">
        <v>165</v>
      </c>
      <c r="D15" s="13" t="s">
        <v>167</v>
      </c>
      <c r="E15" s="13" t="s">
        <v>210</v>
      </c>
      <c r="F15" s="4">
        <v>500</v>
      </c>
      <c r="G15" s="4">
        <v>0</v>
      </c>
      <c r="H15" s="5">
        <f t="shared" si="0"/>
        <v>500</v>
      </c>
    </row>
    <row r="16" spans="1:8" x14ac:dyDescent="0.25">
      <c r="A16" t="s">
        <v>147</v>
      </c>
      <c r="B16" s="12" t="s">
        <v>180</v>
      </c>
      <c r="D16" s="13" t="s">
        <v>208</v>
      </c>
      <c r="E16" s="13" t="s">
        <v>181</v>
      </c>
      <c r="F16" s="4">
        <v>36.799999999999997</v>
      </c>
      <c r="G16" s="4">
        <v>0</v>
      </c>
      <c r="H16" s="5">
        <f t="shared" si="0"/>
        <v>36.799999999999997</v>
      </c>
    </row>
    <row r="17" spans="1:9" x14ac:dyDescent="0.25">
      <c r="A17" t="s">
        <v>148</v>
      </c>
      <c r="B17" s="12" t="s">
        <v>180</v>
      </c>
      <c r="C17" s="11" t="s">
        <v>186</v>
      </c>
      <c r="D17" s="13" t="s">
        <v>182</v>
      </c>
      <c r="E17" s="13" t="s">
        <v>183</v>
      </c>
      <c r="F17" s="4">
        <v>7000</v>
      </c>
      <c r="G17" s="4">
        <v>0</v>
      </c>
      <c r="H17" s="5">
        <f t="shared" si="0"/>
        <v>7000</v>
      </c>
    </row>
    <row r="18" spans="1:9" x14ac:dyDescent="0.25">
      <c r="A18" t="s">
        <v>149</v>
      </c>
      <c r="B18" s="12" t="s">
        <v>184</v>
      </c>
      <c r="C18" s="11" t="s">
        <v>187</v>
      </c>
      <c r="D18" s="13" t="s">
        <v>208</v>
      </c>
      <c r="E18" s="13" t="s">
        <v>185</v>
      </c>
      <c r="F18" s="4">
        <v>13</v>
      </c>
      <c r="G18" s="4">
        <v>0</v>
      </c>
      <c r="H18" s="5">
        <f t="shared" si="0"/>
        <v>13</v>
      </c>
    </row>
    <row r="19" spans="1:9" x14ac:dyDescent="0.25">
      <c r="A19" t="s">
        <v>150</v>
      </c>
      <c r="B19" s="12" t="s">
        <v>180</v>
      </c>
      <c r="D19" s="13" t="s">
        <v>188</v>
      </c>
      <c r="E19" s="13" t="s">
        <v>189</v>
      </c>
      <c r="F19" s="4">
        <v>7.97</v>
      </c>
      <c r="G19" s="4">
        <v>0</v>
      </c>
      <c r="H19" s="5">
        <f t="shared" si="0"/>
        <v>7.97</v>
      </c>
    </row>
    <row r="20" spans="1:9" x14ac:dyDescent="0.25">
      <c r="A20" t="s">
        <v>151</v>
      </c>
      <c r="B20" s="12"/>
      <c r="D20" s="13"/>
      <c r="E20" s="13"/>
      <c r="G20" s="4">
        <v>0</v>
      </c>
      <c r="H20" s="5">
        <f t="shared" si="0"/>
        <v>0</v>
      </c>
    </row>
    <row r="21" spans="1:9" x14ac:dyDescent="0.25">
      <c r="A21" t="s">
        <v>152</v>
      </c>
      <c r="B21" s="12"/>
      <c r="D21" s="13"/>
      <c r="E21" s="13"/>
      <c r="G21" s="4">
        <v>0</v>
      </c>
      <c r="H21" s="5">
        <f t="shared" si="0"/>
        <v>0</v>
      </c>
    </row>
    <row r="22" spans="1:9" ht="15.75" thickBot="1" x14ac:dyDescent="0.3">
      <c r="B22" s="12"/>
      <c r="F22" s="14">
        <f>SUM(F6:F21)</f>
        <v>16308.529999999999</v>
      </c>
      <c r="G22" s="14">
        <f>SUM(G6:G21)</f>
        <v>0</v>
      </c>
      <c r="H22" s="14">
        <f>SUM(H6:H21)</f>
        <v>16308.529999999999</v>
      </c>
      <c r="I22" s="15"/>
    </row>
    <row r="23" spans="1:9" ht="15.75" thickTop="1" x14ac:dyDescent="0.25">
      <c r="F23" s="16"/>
      <c r="G23" s="16"/>
      <c r="H23" s="17"/>
    </row>
    <row r="24" spans="1:9" s="18" customFormat="1" x14ac:dyDescent="0.25">
      <c r="B24" s="18" t="s">
        <v>10</v>
      </c>
      <c r="C24" s="19"/>
      <c r="D24" s="20"/>
      <c r="E24" s="20"/>
      <c r="F24" s="17">
        <f>F22</f>
        <v>16308.529999999999</v>
      </c>
      <c r="G24" s="17">
        <f>G22</f>
        <v>0</v>
      </c>
      <c r="H24" s="17">
        <f>H22</f>
        <v>16308.529999999999</v>
      </c>
      <c r="I24" s="15"/>
    </row>
    <row r="26" spans="1:9" s="18" customFormat="1" x14ac:dyDescent="0.25">
      <c r="C26" s="19"/>
      <c r="D26" s="20"/>
      <c r="E26" s="20"/>
      <c r="F26" s="15"/>
      <c r="G26" s="15"/>
      <c r="H26" s="21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5FBC-416F-46F2-B122-473E6638787F}">
  <sheetPr>
    <pageSetUpPr fitToPage="1"/>
  </sheetPr>
  <dimension ref="A1:G73"/>
  <sheetViews>
    <sheetView tabSelected="1" zoomScale="90" zoomScaleNormal="90" workbookViewId="0">
      <pane ySplit="3" topLeftCell="A4" activePane="bottomLeft" state="frozen"/>
      <selection activeCell="H21" sqref="H21"/>
      <selection pane="bottomLeft" activeCell="K49" sqref="K49"/>
    </sheetView>
  </sheetViews>
  <sheetFormatPr defaultColWidth="9.140625" defaultRowHeight="15" customHeight="1" x14ac:dyDescent="0.25"/>
  <cols>
    <col min="1" max="1" width="4.85546875" style="22" customWidth="1"/>
    <col min="2" max="2" width="12.7109375" style="23" customWidth="1"/>
    <col min="3" max="3" width="23.42578125" style="23" customWidth="1"/>
    <col min="4" max="4" width="26.5703125" style="23" customWidth="1"/>
    <col min="5" max="7" width="9.7109375" style="24" customWidth="1"/>
    <col min="8" max="16384" width="9.140625" style="23"/>
  </cols>
  <sheetData>
    <row r="1" spans="1:7" ht="15" customHeight="1" x14ac:dyDescent="0.25">
      <c r="B1" s="1" t="s">
        <v>11</v>
      </c>
    </row>
    <row r="2" spans="1:7" ht="15.75" customHeight="1" x14ac:dyDescent="0.25">
      <c r="B2" s="1"/>
    </row>
    <row r="3" spans="1:7" ht="75" customHeight="1" x14ac:dyDescent="0.25">
      <c r="B3" s="26" t="s">
        <v>1</v>
      </c>
      <c r="C3" s="23" t="s">
        <v>12</v>
      </c>
      <c r="D3" s="23" t="s">
        <v>13</v>
      </c>
      <c r="E3" s="27" t="s">
        <v>5</v>
      </c>
      <c r="F3" s="27" t="s">
        <v>6</v>
      </c>
      <c r="G3" s="28" t="s">
        <v>7</v>
      </c>
    </row>
    <row r="4" spans="1:7" ht="15" customHeight="1" x14ac:dyDescent="0.25">
      <c r="E4" s="27"/>
      <c r="F4" s="27"/>
      <c r="G4" s="27"/>
    </row>
    <row r="5" spans="1:7" ht="15" customHeight="1" x14ac:dyDescent="0.25">
      <c r="B5" s="23" t="s">
        <v>1</v>
      </c>
      <c r="C5" s="23" t="s">
        <v>8</v>
      </c>
      <c r="D5" s="23" t="s">
        <v>13</v>
      </c>
      <c r="E5" s="27" t="s">
        <v>5</v>
      </c>
      <c r="F5" s="27" t="s">
        <v>6</v>
      </c>
      <c r="G5" s="27" t="s">
        <v>7</v>
      </c>
    </row>
    <row r="6" spans="1:7" ht="15" customHeight="1" x14ac:dyDescent="0.25">
      <c r="A6" s="22" t="s">
        <v>14</v>
      </c>
      <c r="B6" s="12" t="s">
        <v>55</v>
      </c>
      <c r="C6" s="23" t="s">
        <v>56</v>
      </c>
      <c r="D6" s="23" t="s">
        <v>57</v>
      </c>
      <c r="E6" s="25">
        <v>300</v>
      </c>
      <c r="F6" s="25">
        <v>0</v>
      </c>
      <c r="G6" s="25">
        <f>SUM(E6-F6)</f>
        <v>300</v>
      </c>
    </row>
    <row r="7" spans="1:7" ht="15" customHeight="1" x14ac:dyDescent="0.25">
      <c r="A7" s="22" t="s">
        <v>15</v>
      </c>
      <c r="B7" s="12" t="s">
        <v>55</v>
      </c>
      <c r="C7" s="23" t="s">
        <v>211</v>
      </c>
      <c r="D7" s="23" t="s">
        <v>58</v>
      </c>
      <c r="E7" s="25">
        <v>45.75</v>
      </c>
      <c r="F7" s="25">
        <v>0</v>
      </c>
      <c r="G7" s="25">
        <f t="shared" ref="G7:G58" si="0">SUM(E7-F7)</f>
        <v>45.75</v>
      </c>
    </row>
    <row r="8" spans="1:7" ht="15" customHeight="1" x14ac:dyDescent="0.25">
      <c r="A8" s="22" t="s">
        <v>16</v>
      </c>
      <c r="B8" s="12" t="s">
        <v>55</v>
      </c>
      <c r="C8" s="23" t="s">
        <v>59</v>
      </c>
      <c r="D8" s="23" t="s">
        <v>60</v>
      </c>
      <c r="E8" s="25">
        <v>450</v>
      </c>
      <c r="F8" s="25">
        <v>0</v>
      </c>
      <c r="G8" s="25">
        <f t="shared" si="0"/>
        <v>450</v>
      </c>
    </row>
    <row r="9" spans="1:7" ht="15" customHeight="1" x14ac:dyDescent="0.25">
      <c r="A9" s="22" t="s">
        <v>17</v>
      </c>
      <c r="B9" s="12" t="s">
        <v>66</v>
      </c>
      <c r="C9" s="23" t="s">
        <v>67</v>
      </c>
      <c r="D9" s="23" t="s">
        <v>65</v>
      </c>
      <c r="E9" s="25">
        <v>200</v>
      </c>
      <c r="F9" s="25">
        <v>0</v>
      </c>
      <c r="G9" s="25">
        <f t="shared" si="0"/>
        <v>200</v>
      </c>
    </row>
    <row r="10" spans="1:7" ht="15" customHeight="1" x14ac:dyDescent="0.25">
      <c r="A10" s="22" t="s">
        <v>18</v>
      </c>
      <c r="B10" s="12" t="s">
        <v>66</v>
      </c>
      <c r="C10" s="23" t="s">
        <v>208</v>
      </c>
      <c r="D10" s="23" t="s">
        <v>70</v>
      </c>
      <c r="E10" s="25">
        <v>399.6</v>
      </c>
      <c r="F10" s="25">
        <v>66.599999999999994</v>
      </c>
      <c r="G10" s="25">
        <f t="shared" si="0"/>
        <v>333</v>
      </c>
    </row>
    <row r="11" spans="1:7" ht="15" customHeight="1" x14ac:dyDescent="0.25">
      <c r="A11" s="22" t="s">
        <v>19</v>
      </c>
      <c r="B11" s="12" t="s">
        <v>61</v>
      </c>
      <c r="C11" s="23" t="s">
        <v>208</v>
      </c>
      <c r="D11" s="23" t="s">
        <v>62</v>
      </c>
      <c r="E11" s="25">
        <v>220.61</v>
      </c>
      <c r="F11" s="25">
        <v>0</v>
      </c>
      <c r="G11" s="25">
        <f t="shared" si="0"/>
        <v>220.61</v>
      </c>
    </row>
    <row r="12" spans="1:7" ht="15" customHeight="1" x14ac:dyDescent="0.25">
      <c r="A12" s="22" t="s">
        <v>20</v>
      </c>
      <c r="B12" s="12" t="s">
        <v>83</v>
      </c>
      <c r="C12" s="23" t="s">
        <v>84</v>
      </c>
      <c r="D12" s="23" t="s">
        <v>85</v>
      </c>
      <c r="E12" s="25">
        <v>96.64</v>
      </c>
      <c r="F12" s="25">
        <v>0</v>
      </c>
      <c r="G12" s="25">
        <f t="shared" si="0"/>
        <v>96.64</v>
      </c>
    </row>
    <row r="13" spans="1:7" ht="15" customHeight="1" x14ac:dyDescent="0.25">
      <c r="A13" s="22" t="s">
        <v>21</v>
      </c>
      <c r="B13" s="12" t="s">
        <v>86</v>
      </c>
      <c r="C13" s="23" t="s">
        <v>87</v>
      </c>
      <c r="D13" s="23" t="s">
        <v>88</v>
      </c>
      <c r="E13" s="25">
        <v>187.86</v>
      </c>
      <c r="F13" s="25">
        <v>0</v>
      </c>
      <c r="G13" s="25">
        <f t="shared" si="0"/>
        <v>187.86</v>
      </c>
    </row>
    <row r="14" spans="1:7" ht="15" customHeight="1" x14ac:dyDescent="0.25">
      <c r="A14" s="22" t="s">
        <v>22</v>
      </c>
      <c r="B14" s="12" t="s">
        <v>86</v>
      </c>
      <c r="C14" s="23" t="s">
        <v>89</v>
      </c>
      <c r="D14" s="23" t="s">
        <v>142</v>
      </c>
      <c r="E14" s="25">
        <v>10</v>
      </c>
      <c r="F14" s="25">
        <v>0</v>
      </c>
      <c r="G14" s="25">
        <f t="shared" si="0"/>
        <v>10</v>
      </c>
    </row>
    <row r="15" spans="1:7" ht="15" customHeight="1" x14ac:dyDescent="0.25">
      <c r="A15" s="22" t="s">
        <v>23</v>
      </c>
      <c r="B15" s="12" t="s">
        <v>86</v>
      </c>
      <c r="C15" s="23" t="s">
        <v>90</v>
      </c>
      <c r="D15" s="23" t="s">
        <v>91</v>
      </c>
      <c r="E15" s="25">
        <v>154</v>
      </c>
      <c r="F15" s="25">
        <v>0</v>
      </c>
      <c r="G15" s="25">
        <f t="shared" si="0"/>
        <v>154</v>
      </c>
    </row>
    <row r="16" spans="1:7" ht="15" customHeight="1" x14ac:dyDescent="0.25">
      <c r="A16" s="22" t="s">
        <v>24</v>
      </c>
      <c r="B16" s="12" t="s">
        <v>86</v>
      </c>
      <c r="C16" s="23" t="s">
        <v>92</v>
      </c>
      <c r="D16" s="23" t="s">
        <v>93</v>
      </c>
      <c r="E16" s="25">
        <v>132</v>
      </c>
      <c r="F16" s="25">
        <v>0</v>
      </c>
      <c r="G16" s="25">
        <f t="shared" si="0"/>
        <v>132</v>
      </c>
    </row>
    <row r="17" spans="1:7" ht="15" customHeight="1" x14ac:dyDescent="0.25">
      <c r="A17" s="22" t="s">
        <v>25</v>
      </c>
      <c r="B17" s="12" t="s">
        <v>86</v>
      </c>
      <c r="C17" s="23" t="s">
        <v>208</v>
      </c>
      <c r="D17" s="23" t="s">
        <v>94</v>
      </c>
      <c r="E17" s="25">
        <v>148.12</v>
      </c>
      <c r="F17" s="25">
        <v>10.76</v>
      </c>
      <c r="G17" s="25">
        <f t="shared" si="0"/>
        <v>137.36000000000001</v>
      </c>
    </row>
    <row r="18" spans="1:7" ht="15" customHeight="1" x14ac:dyDescent="0.25">
      <c r="A18" s="22" t="s">
        <v>26</v>
      </c>
      <c r="B18" s="12" t="s">
        <v>86</v>
      </c>
      <c r="C18" s="23" t="s">
        <v>95</v>
      </c>
      <c r="D18" s="23" t="s">
        <v>96</v>
      </c>
      <c r="E18" s="25">
        <v>80</v>
      </c>
      <c r="F18" s="25">
        <v>0</v>
      </c>
      <c r="G18" s="25">
        <f t="shared" si="0"/>
        <v>80</v>
      </c>
    </row>
    <row r="19" spans="1:7" ht="15" customHeight="1" x14ac:dyDescent="0.25">
      <c r="A19" s="22" t="s">
        <v>27</v>
      </c>
      <c r="B19" s="12" t="s">
        <v>86</v>
      </c>
      <c r="C19" s="23" t="s">
        <v>67</v>
      </c>
      <c r="D19" s="23" t="s">
        <v>97</v>
      </c>
      <c r="E19" s="25">
        <v>62</v>
      </c>
      <c r="F19" s="25">
        <v>0</v>
      </c>
      <c r="G19" s="25">
        <f t="shared" si="0"/>
        <v>62</v>
      </c>
    </row>
    <row r="20" spans="1:7" ht="15" customHeight="1" x14ac:dyDescent="0.25">
      <c r="A20" s="22" t="s">
        <v>28</v>
      </c>
      <c r="B20" s="12" t="s">
        <v>98</v>
      </c>
      <c r="C20" s="23" t="s">
        <v>208</v>
      </c>
      <c r="D20" s="23" t="s">
        <v>99</v>
      </c>
      <c r="E20" s="25">
        <v>220.61</v>
      </c>
      <c r="F20" s="25">
        <v>0</v>
      </c>
      <c r="G20" s="25">
        <f t="shared" si="0"/>
        <v>220.61</v>
      </c>
    </row>
    <row r="21" spans="1:7" ht="15" customHeight="1" x14ac:dyDescent="0.25">
      <c r="A21" s="22" t="s">
        <v>29</v>
      </c>
      <c r="B21" s="12" t="s">
        <v>100</v>
      </c>
      <c r="C21" s="23" t="s">
        <v>208</v>
      </c>
      <c r="D21" s="23" t="s">
        <v>101</v>
      </c>
      <c r="E21" s="25">
        <v>220.61</v>
      </c>
      <c r="F21" s="25">
        <v>0</v>
      </c>
      <c r="G21" s="25">
        <f t="shared" si="0"/>
        <v>220.61</v>
      </c>
    </row>
    <row r="22" spans="1:7" ht="15" customHeight="1" x14ac:dyDescent="0.25">
      <c r="A22" s="22" t="s">
        <v>30</v>
      </c>
      <c r="B22" s="12" t="s">
        <v>102</v>
      </c>
      <c r="C22" s="23" t="s">
        <v>89</v>
      </c>
      <c r="D22" s="23" t="s">
        <v>145</v>
      </c>
      <c r="E22" s="25">
        <v>10</v>
      </c>
      <c r="F22" s="25">
        <v>0</v>
      </c>
      <c r="G22" s="25">
        <f t="shared" si="0"/>
        <v>10</v>
      </c>
    </row>
    <row r="23" spans="1:7" ht="15" customHeight="1" x14ac:dyDescent="0.25">
      <c r="A23" s="22" t="s">
        <v>31</v>
      </c>
      <c r="B23" s="12" t="s">
        <v>103</v>
      </c>
      <c r="C23" s="23" t="s">
        <v>104</v>
      </c>
      <c r="D23" s="23" t="s">
        <v>105</v>
      </c>
      <c r="E23" s="25">
        <v>447.96</v>
      </c>
      <c r="F23" s="25">
        <v>74.66</v>
      </c>
      <c r="G23" s="25">
        <f t="shared" si="0"/>
        <v>373.29999999999995</v>
      </c>
    </row>
    <row r="24" spans="1:7" ht="15" customHeight="1" x14ac:dyDescent="0.25">
      <c r="A24" s="22" t="s">
        <v>32</v>
      </c>
      <c r="B24" s="12" t="s">
        <v>103</v>
      </c>
      <c r="C24" s="23" t="s">
        <v>89</v>
      </c>
      <c r="D24" s="23" t="s">
        <v>143</v>
      </c>
      <c r="E24" s="25">
        <v>10</v>
      </c>
      <c r="F24" s="25">
        <v>0</v>
      </c>
      <c r="G24" s="25">
        <f t="shared" si="0"/>
        <v>10</v>
      </c>
    </row>
    <row r="25" spans="1:7" ht="15" customHeight="1" x14ac:dyDescent="0.25">
      <c r="A25" s="22" t="s">
        <v>33</v>
      </c>
      <c r="B25" s="12" t="s">
        <v>103</v>
      </c>
      <c r="C25" s="23" t="s">
        <v>208</v>
      </c>
      <c r="D25" s="23" t="s">
        <v>106</v>
      </c>
      <c r="E25" s="25">
        <v>116.14</v>
      </c>
      <c r="F25" s="25">
        <v>7.5</v>
      </c>
      <c r="G25" s="25">
        <f t="shared" si="0"/>
        <v>108.64</v>
      </c>
    </row>
    <row r="26" spans="1:7" ht="15" customHeight="1" x14ac:dyDescent="0.25">
      <c r="A26" s="22" t="s">
        <v>34</v>
      </c>
      <c r="B26" s="12" t="s">
        <v>103</v>
      </c>
      <c r="C26" s="23" t="s">
        <v>109</v>
      </c>
      <c r="D26" s="23" t="s">
        <v>110</v>
      </c>
      <c r="E26" s="25">
        <v>25</v>
      </c>
      <c r="F26" s="25">
        <v>0</v>
      </c>
      <c r="G26" s="25">
        <f t="shared" si="0"/>
        <v>25</v>
      </c>
    </row>
    <row r="27" spans="1:7" ht="15" customHeight="1" x14ac:dyDescent="0.25">
      <c r="A27" s="22" t="s">
        <v>35</v>
      </c>
      <c r="B27" s="29" t="s">
        <v>111</v>
      </c>
      <c r="C27" s="23" t="s">
        <v>208</v>
      </c>
      <c r="D27" s="23" t="s">
        <v>112</v>
      </c>
      <c r="E27" s="25">
        <v>220.61</v>
      </c>
      <c r="F27" s="25">
        <v>0</v>
      </c>
      <c r="G27" s="25">
        <f t="shared" si="0"/>
        <v>220.61</v>
      </c>
    </row>
    <row r="28" spans="1:7" ht="15" customHeight="1" x14ac:dyDescent="0.25">
      <c r="A28" s="22" t="s">
        <v>36</v>
      </c>
      <c r="B28" s="29" t="s">
        <v>115</v>
      </c>
      <c r="C28" s="23" t="s">
        <v>208</v>
      </c>
      <c r="D28" s="23" t="s">
        <v>116</v>
      </c>
      <c r="E28" s="25">
        <v>220.61</v>
      </c>
      <c r="F28" s="25">
        <v>0</v>
      </c>
      <c r="G28" s="25">
        <f t="shared" si="0"/>
        <v>220.61</v>
      </c>
    </row>
    <row r="29" spans="1:7" ht="15" customHeight="1" x14ac:dyDescent="0.25">
      <c r="A29" s="22" t="s">
        <v>37</v>
      </c>
      <c r="B29" s="29" t="s">
        <v>117</v>
      </c>
      <c r="C29" s="23" t="s">
        <v>64</v>
      </c>
      <c r="D29" s="23" t="s">
        <v>118</v>
      </c>
      <c r="E29" s="25">
        <v>148.63999999999999</v>
      </c>
      <c r="F29" s="25">
        <v>24.77</v>
      </c>
      <c r="G29" s="25">
        <f t="shared" si="0"/>
        <v>123.86999999999999</v>
      </c>
    </row>
    <row r="30" spans="1:7" ht="15" customHeight="1" x14ac:dyDescent="0.25">
      <c r="A30" s="22" t="s">
        <v>38</v>
      </c>
      <c r="B30" s="29" t="s">
        <v>117</v>
      </c>
      <c r="C30" s="23" t="s">
        <v>208</v>
      </c>
      <c r="D30" s="23" t="s">
        <v>119</v>
      </c>
      <c r="E30" s="25">
        <v>105.49</v>
      </c>
      <c r="F30" s="25">
        <v>0</v>
      </c>
      <c r="G30" s="25">
        <f t="shared" si="0"/>
        <v>105.49</v>
      </c>
    </row>
    <row r="31" spans="1:7" ht="15" customHeight="1" x14ac:dyDescent="0.25">
      <c r="A31" s="22" t="s">
        <v>39</v>
      </c>
      <c r="B31" s="29" t="s">
        <v>117</v>
      </c>
      <c r="C31" s="23" t="s">
        <v>89</v>
      </c>
      <c r="D31" s="23" t="s">
        <v>144</v>
      </c>
      <c r="E31" s="25">
        <v>10</v>
      </c>
      <c r="F31" s="25">
        <v>0</v>
      </c>
      <c r="G31" s="25">
        <f t="shared" si="0"/>
        <v>10</v>
      </c>
    </row>
    <row r="32" spans="1:7" ht="15" customHeight="1" x14ac:dyDescent="0.25">
      <c r="A32" s="22" t="s">
        <v>40</v>
      </c>
      <c r="B32" s="29" t="s">
        <v>120</v>
      </c>
      <c r="C32" s="23" t="s">
        <v>208</v>
      </c>
      <c r="D32" s="23" t="s">
        <v>121</v>
      </c>
      <c r="E32" s="25">
        <v>220.61</v>
      </c>
      <c r="F32" s="25">
        <v>0</v>
      </c>
      <c r="G32" s="25">
        <f t="shared" si="0"/>
        <v>220.61</v>
      </c>
    </row>
    <row r="33" spans="1:7" ht="15" customHeight="1" x14ac:dyDescent="0.25">
      <c r="A33" s="22" t="s">
        <v>41</v>
      </c>
      <c r="B33" s="29" t="s">
        <v>122</v>
      </c>
      <c r="C33" s="23" t="s">
        <v>123</v>
      </c>
      <c r="D33" s="23" t="s">
        <v>124</v>
      </c>
      <c r="E33" s="25">
        <v>35</v>
      </c>
      <c r="F33" s="25">
        <v>0</v>
      </c>
      <c r="G33" s="25">
        <f t="shared" si="0"/>
        <v>35</v>
      </c>
    </row>
    <row r="34" spans="1:7" ht="15" customHeight="1" x14ac:dyDescent="0.25">
      <c r="A34" s="22" t="s">
        <v>42</v>
      </c>
      <c r="B34" s="29" t="s">
        <v>126</v>
      </c>
      <c r="C34" s="23" t="s">
        <v>127</v>
      </c>
      <c r="D34" s="23" t="s">
        <v>128</v>
      </c>
      <c r="E34" s="25">
        <v>66</v>
      </c>
      <c r="F34" s="25">
        <v>11</v>
      </c>
      <c r="G34" s="25">
        <f t="shared" si="0"/>
        <v>55</v>
      </c>
    </row>
    <row r="35" spans="1:7" ht="15" customHeight="1" x14ac:dyDescent="0.25">
      <c r="A35" s="22" t="s">
        <v>43</v>
      </c>
      <c r="B35" s="29" t="s">
        <v>129</v>
      </c>
      <c r="C35" s="23" t="s">
        <v>208</v>
      </c>
      <c r="D35" s="23" t="s">
        <v>130</v>
      </c>
      <c r="E35" s="25">
        <v>220.61</v>
      </c>
      <c r="F35" s="25">
        <v>0</v>
      </c>
      <c r="G35" s="25">
        <f t="shared" si="0"/>
        <v>220.61</v>
      </c>
    </row>
    <row r="36" spans="1:7" ht="15" customHeight="1" x14ac:dyDescent="0.25">
      <c r="A36" s="22" t="s">
        <v>44</v>
      </c>
      <c r="B36" s="29" t="s">
        <v>133</v>
      </c>
      <c r="C36" s="23" t="s">
        <v>104</v>
      </c>
      <c r="D36" s="23" t="s">
        <v>105</v>
      </c>
      <c r="E36" s="25">
        <v>447.96</v>
      </c>
      <c r="F36" s="25">
        <v>74.66</v>
      </c>
      <c r="G36" s="25">
        <f t="shared" si="0"/>
        <v>373.29999999999995</v>
      </c>
    </row>
    <row r="37" spans="1:7" ht="15" customHeight="1" x14ac:dyDescent="0.25">
      <c r="A37" s="22" t="s">
        <v>45</v>
      </c>
      <c r="B37" s="29" t="s">
        <v>133</v>
      </c>
      <c r="C37" s="23" t="s">
        <v>208</v>
      </c>
      <c r="D37" s="23" t="s">
        <v>163</v>
      </c>
      <c r="E37" s="25">
        <v>216.72</v>
      </c>
      <c r="F37" s="25">
        <v>0</v>
      </c>
      <c r="G37" s="25">
        <f t="shared" si="0"/>
        <v>216.72</v>
      </c>
    </row>
    <row r="38" spans="1:7" ht="15" customHeight="1" x14ac:dyDescent="0.25">
      <c r="A38" s="22" t="s">
        <v>46</v>
      </c>
      <c r="B38" s="29" t="s">
        <v>133</v>
      </c>
      <c r="C38" s="23" t="s">
        <v>89</v>
      </c>
      <c r="D38" s="23" t="s">
        <v>153</v>
      </c>
      <c r="E38" s="25">
        <v>20</v>
      </c>
      <c r="F38" s="25">
        <v>0</v>
      </c>
      <c r="G38" s="25">
        <f t="shared" si="0"/>
        <v>20</v>
      </c>
    </row>
    <row r="39" spans="1:7" ht="15" customHeight="1" x14ac:dyDescent="0.25">
      <c r="A39" s="22" t="s">
        <v>47</v>
      </c>
      <c r="B39" s="29" t="s">
        <v>133</v>
      </c>
      <c r="C39" s="23" t="s">
        <v>89</v>
      </c>
      <c r="D39" s="23" t="s">
        <v>154</v>
      </c>
      <c r="E39" s="25">
        <v>29.17</v>
      </c>
      <c r="F39" s="25">
        <v>0</v>
      </c>
      <c r="G39" s="25">
        <f t="shared" si="0"/>
        <v>29.17</v>
      </c>
    </row>
    <row r="40" spans="1:7" ht="15" customHeight="1" x14ac:dyDescent="0.25">
      <c r="A40" s="22" t="s">
        <v>48</v>
      </c>
      <c r="B40" s="29" t="s">
        <v>134</v>
      </c>
      <c r="C40" s="23" t="s">
        <v>208</v>
      </c>
      <c r="D40" s="23" t="s">
        <v>135</v>
      </c>
      <c r="E40" s="25">
        <v>220.61</v>
      </c>
      <c r="F40" s="25">
        <v>0</v>
      </c>
      <c r="G40" s="25">
        <f t="shared" si="0"/>
        <v>220.61</v>
      </c>
    </row>
    <row r="41" spans="1:7" ht="15" customHeight="1" x14ac:dyDescent="0.25">
      <c r="A41" s="22" t="s">
        <v>49</v>
      </c>
      <c r="B41" s="29" t="s">
        <v>138</v>
      </c>
      <c r="C41" s="23" t="s">
        <v>208</v>
      </c>
      <c r="D41" s="23" t="s">
        <v>139</v>
      </c>
      <c r="E41" s="25">
        <v>242.1</v>
      </c>
      <c r="F41" s="25">
        <v>0</v>
      </c>
      <c r="G41" s="25">
        <f t="shared" si="0"/>
        <v>242.1</v>
      </c>
    </row>
    <row r="42" spans="1:7" ht="15" customHeight="1" x14ac:dyDescent="0.25">
      <c r="A42" s="22" t="s">
        <v>50</v>
      </c>
      <c r="B42" s="29" t="s">
        <v>155</v>
      </c>
      <c r="C42" s="23" t="s">
        <v>208</v>
      </c>
      <c r="D42" s="23" t="s">
        <v>156</v>
      </c>
      <c r="E42" s="25">
        <v>242.1</v>
      </c>
      <c r="F42" s="25">
        <v>0</v>
      </c>
      <c r="G42" s="25">
        <f t="shared" si="0"/>
        <v>242.1</v>
      </c>
    </row>
    <row r="43" spans="1:7" ht="15" customHeight="1" x14ac:dyDescent="0.25">
      <c r="A43" s="22" t="s">
        <v>51</v>
      </c>
      <c r="B43" s="29" t="s">
        <v>157</v>
      </c>
      <c r="C43" s="23" t="s">
        <v>109</v>
      </c>
      <c r="D43" s="23" t="s">
        <v>60</v>
      </c>
      <c r="E43" s="25">
        <v>50</v>
      </c>
      <c r="F43" s="25">
        <v>0</v>
      </c>
      <c r="G43" s="25">
        <f t="shared" si="0"/>
        <v>50</v>
      </c>
    </row>
    <row r="44" spans="1:7" ht="15" customHeight="1" x14ac:dyDescent="0.25">
      <c r="A44" s="22" t="s">
        <v>52</v>
      </c>
      <c r="B44" s="29" t="s">
        <v>158</v>
      </c>
      <c r="C44" s="23" t="s">
        <v>159</v>
      </c>
      <c r="D44" s="23" t="s">
        <v>160</v>
      </c>
      <c r="E44" s="25">
        <v>12.6</v>
      </c>
      <c r="F44" s="25">
        <v>2.1</v>
      </c>
      <c r="G44" s="25">
        <f t="shared" si="0"/>
        <v>10.5</v>
      </c>
    </row>
    <row r="45" spans="1:7" ht="15" customHeight="1" x14ac:dyDescent="0.25">
      <c r="A45" s="22" t="s">
        <v>53</v>
      </c>
      <c r="B45" s="29" t="s">
        <v>161</v>
      </c>
      <c r="C45" s="23" t="s">
        <v>208</v>
      </c>
      <c r="D45" s="23" t="s">
        <v>162</v>
      </c>
      <c r="E45" s="25">
        <v>54.5</v>
      </c>
      <c r="F45" s="25">
        <v>0</v>
      </c>
      <c r="G45" s="25">
        <f t="shared" si="0"/>
        <v>54.5</v>
      </c>
    </row>
    <row r="46" spans="1:7" ht="15" customHeight="1" x14ac:dyDescent="0.25">
      <c r="A46" s="22" t="s">
        <v>54</v>
      </c>
      <c r="B46" s="29" t="s">
        <v>161</v>
      </c>
      <c r="C46" s="23" t="s">
        <v>89</v>
      </c>
      <c r="D46" s="23" t="s">
        <v>164</v>
      </c>
      <c r="E46" s="25">
        <v>10</v>
      </c>
      <c r="F46" s="25">
        <v>0</v>
      </c>
      <c r="G46" s="25">
        <f t="shared" si="0"/>
        <v>10</v>
      </c>
    </row>
    <row r="47" spans="1:7" ht="15" customHeight="1" x14ac:dyDescent="0.25">
      <c r="A47" s="22" t="s">
        <v>68</v>
      </c>
      <c r="B47" s="29" t="s">
        <v>165</v>
      </c>
      <c r="C47" s="23" t="s">
        <v>209</v>
      </c>
      <c r="D47" s="23" t="s">
        <v>166</v>
      </c>
      <c r="E47" s="25">
        <v>500</v>
      </c>
      <c r="F47" s="25">
        <v>0</v>
      </c>
      <c r="G47" s="25">
        <f t="shared" si="0"/>
        <v>500</v>
      </c>
    </row>
    <row r="48" spans="1:7" ht="15" customHeight="1" x14ac:dyDescent="0.25">
      <c r="A48" s="22" t="s">
        <v>69</v>
      </c>
      <c r="B48" s="29" t="s">
        <v>178</v>
      </c>
      <c r="C48" s="23" t="s">
        <v>208</v>
      </c>
      <c r="D48" s="23" t="s">
        <v>179</v>
      </c>
      <c r="E48" s="25">
        <v>242.1</v>
      </c>
      <c r="F48" s="25">
        <v>0</v>
      </c>
      <c r="G48" s="25">
        <f t="shared" si="0"/>
        <v>242.1</v>
      </c>
    </row>
    <row r="49" spans="1:7" ht="15" customHeight="1" x14ac:dyDescent="0.25">
      <c r="A49" s="22" t="s">
        <v>168</v>
      </c>
      <c r="B49" s="29" t="s">
        <v>202</v>
      </c>
      <c r="C49" s="23" t="s">
        <v>9</v>
      </c>
      <c r="D49" s="23" t="s">
        <v>190</v>
      </c>
      <c r="E49" s="25">
        <v>30.83</v>
      </c>
      <c r="F49" s="25">
        <v>0</v>
      </c>
      <c r="G49" s="25">
        <f t="shared" si="0"/>
        <v>30.83</v>
      </c>
    </row>
    <row r="50" spans="1:7" ht="15" customHeight="1" x14ac:dyDescent="0.25">
      <c r="A50" s="22" t="s">
        <v>169</v>
      </c>
      <c r="B50" s="29" t="s">
        <v>202</v>
      </c>
      <c r="C50" s="23" t="s">
        <v>9</v>
      </c>
      <c r="D50" s="23" t="s">
        <v>191</v>
      </c>
      <c r="E50" s="25">
        <v>6.4</v>
      </c>
      <c r="F50" s="25">
        <v>0</v>
      </c>
      <c r="G50" s="25">
        <f t="shared" si="0"/>
        <v>6.4</v>
      </c>
    </row>
    <row r="51" spans="1:7" ht="15" customHeight="1" x14ac:dyDescent="0.25">
      <c r="A51" s="22" t="s">
        <v>170</v>
      </c>
      <c r="B51" s="29" t="s">
        <v>202</v>
      </c>
      <c r="C51" s="23" t="s">
        <v>208</v>
      </c>
      <c r="D51" s="23" t="s">
        <v>192</v>
      </c>
      <c r="E51" s="25">
        <v>131.82</v>
      </c>
      <c r="F51" s="25">
        <v>0</v>
      </c>
      <c r="G51" s="25">
        <f t="shared" si="0"/>
        <v>131.82</v>
      </c>
    </row>
    <row r="52" spans="1:7" ht="15" customHeight="1" x14ac:dyDescent="0.25">
      <c r="A52" s="22" t="s">
        <v>171</v>
      </c>
      <c r="B52" s="29" t="s">
        <v>202</v>
      </c>
      <c r="C52" s="23" t="s">
        <v>193</v>
      </c>
      <c r="D52" s="23" t="s">
        <v>194</v>
      </c>
      <c r="E52" s="25">
        <v>13.33</v>
      </c>
      <c r="F52" s="25">
        <v>0</v>
      </c>
      <c r="G52" s="25">
        <f t="shared" si="0"/>
        <v>13.33</v>
      </c>
    </row>
    <row r="53" spans="1:7" ht="15" customHeight="1" x14ac:dyDescent="0.25">
      <c r="A53" s="22" t="s">
        <v>172</v>
      </c>
      <c r="B53" s="29" t="s">
        <v>202</v>
      </c>
      <c r="C53" s="23" t="s">
        <v>89</v>
      </c>
      <c r="D53" s="23" t="s">
        <v>195</v>
      </c>
      <c r="E53" s="25">
        <v>54</v>
      </c>
      <c r="F53" s="25">
        <v>9</v>
      </c>
      <c r="G53" s="25">
        <f t="shared" si="0"/>
        <v>45</v>
      </c>
    </row>
    <row r="54" spans="1:7" ht="15" customHeight="1" x14ac:dyDescent="0.25">
      <c r="A54" s="22" t="s">
        <v>173</v>
      </c>
      <c r="B54" s="29" t="s">
        <v>202</v>
      </c>
      <c r="C54" s="23" t="s">
        <v>196</v>
      </c>
      <c r="D54" s="23" t="s">
        <v>197</v>
      </c>
      <c r="E54" s="25">
        <v>136</v>
      </c>
      <c r="F54" s="25">
        <v>0</v>
      </c>
      <c r="G54" s="25">
        <f t="shared" si="0"/>
        <v>136</v>
      </c>
    </row>
    <row r="55" spans="1:7" ht="15" customHeight="1" x14ac:dyDescent="0.25">
      <c r="A55" s="22" t="s">
        <v>174</v>
      </c>
      <c r="B55" s="29" t="s">
        <v>202</v>
      </c>
      <c r="C55" s="23" t="s">
        <v>198</v>
      </c>
      <c r="D55" s="23" t="s">
        <v>199</v>
      </c>
      <c r="E55" s="25">
        <v>8262</v>
      </c>
      <c r="F55" s="25">
        <v>1377</v>
      </c>
      <c r="G55" s="25">
        <f t="shared" si="0"/>
        <v>6885</v>
      </c>
    </row>
    <row r="56" spans="1:7" ht="15" customHeight="1" x14ac:dyDescent="0.25">
      <c r="A56" s="22" t="s">
        <v>175</v>
      </c>
      <c r="B56" s="29" t="s">
        <v>204</v>
      </c>
      <c r="C56" s="23" t="s">
        <v>200</v>
      </c>
      <c r="D56" s="23" t="s">
        <v>58</v>
      </c>
      <c r="E56" s="25">
        <v>50</v>
      </c>
      <c r="F56" s="25">
        <v>0</v>
      </c>
      <c r="G56" s="25">
        <f t="shared" si="0"/>
        <v>50</v>
      </c>
    </row>
    <row r="57" spans="1:7" ht="15" customHeight="1" x14ac:dyDescent="0.25">
      <c r="A57" s="22" t="s">
        <v>176</v>
      </c>
      <c r="B57" s="29" t="s">
        <v>205</v>
      </c>
      <c r="C57" s="23" t="s">
        <v>206</v>
      </c>
      <c r="D57" s="23" t="s">
        <v>207</v>
      </c>
      <c r="E57" s="25">
        <v>3.49</v>
      </c>
      <c r="F57" s="25">
        <v>0</v>
      </c>
      <c r="G57" s="25">
        <f t="shared" si="0"/>
        <v>3.49</v>
      </c>
    </row>
    <row r="58" spans="1:7" ht="15" customHeight="1" x14ac:dyDescent="0.25">
      <c r="A58" s="22" t="s">
        <v>177</v>
      </c>
      <c r="B58" s="29" t="s">
        <v>203</v>
      </c>
      <c r="C58" s="23" t="s">
        <v>208</v>
      </c>
      <c r="D58" s="23" t="s">
        <v>201</v>
      </c>
      <c r="E58" s="25">
        <v>242.1</v>
      </c>
      <c r="F58" s="25">
        <v>0</v>
      </c>
      <c r="G58" s="25">
        <f t="shared" si="0"/>
        <v>242.1</v>
      </c>
    </row>
    <row r="59" spans="1:7" ht="15" customHeight="1" thickBot="1" x14ac:dyDescent="0.3">
      <c r="E59" s="30">
        <f>SUM(E6:E58)</f>
        <v>16002.3</v>
      </c>
      <c r="F59" s="30">
        <f>SUM(F6:F58)</f>
        <v>1658.05</v>
      </c>
      <c r="G59" s="30">
        <f>SUM(G6:G58)</f>
        <v>14344.25</v>
      </c>
    </row>
    <row r="60" spans="1:7" ht="15" customHeight="1" thickTop="1" x14ac:dyDescent="0.25">
      <c r="E60" s="31"/>
      <c r="F60" s="31"/>
      <c r="G60" s="31"/>
    </row>
    <row r="61" spans="1:7" s="1" customFormat="1" ht="15" customHeight="1" x14ac:dyDescent="0.25">
      <c r="A61" s="32"/>
      <c r="B61" s="1" t="s">
        <v>10</v>
      </c>
      <c r="E61" s="31">
        <f>E59</f>
        <v>16002.3</v>
      </c>
      <c r="F61" s="31">
        <f>F59</f>
        <v>1658.05</v>
      </c>
      <c r="G61" s="31">
        <f>G59</f>
        <v>14344.25</v>
      </c>
    </row>
    <row r="62" spans="1:7" ht="15" customHeight="1" x14ac:dyDescent="0.25">
      <c r="E62" s="25"/>
      <c r="F62" s="25"/>
      <c r="G62" s="25"/>
    </row>
    <row r="63" spans="1:7" s="1" customFormat="1" ht="15" customHeight="1" x14ac:dyDescent="0.25">
      <c r="A63" s="32"/>
      <c r="E63" s="31"/>
      <c r="F63" s="31"/>
      <c r="G63" s="31"/>
    </row>
    <row r="67" spans="5:5" ht="15" customHeight="1" x14ac:dyDescent="0.25">
      <c r="E67" s="33"/>
    </row>
    <row r="71" spans="5:5" ht="15" customHeight="1" x14ac:dyDescent="0.25">
      <c r="E71" s="25"/>
    </row>
    <row r="72" spans="5:5" ht="15" customHeight="1" x14ac:dyDescent="0.25">
      <c r="E72" s="25"/>
    </row>
    <row r="73" spans="5:5" ht="15" customHeight="1" x14ac:dyDescent="0.25">
      <c r="E73" s="25"/>
    </row>
  </sheetData>
  <phoneticPr fontId="7" type="noConversion"/>
  <conditionalFormatting sqref="G6:G58">
    <cfRule type="cellIs" dxfId="0" priority="2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Receipts</vt:lpstr>
      <vt:lpstr>Payments</vt:lpstr>
      <vt:lpstr>Payments!Print_Area</vt:lpstr>
      <vt:lpstr>Receipts!Print_Area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</dc:creator>
  <cp:lastModifiedBy>Charlotte Rust Claxton Parish Council</cp:lastModifiedBy>
  <dcterms:created xsi:type="dcterms:W3CDTF">2023-04-07T12:58:40Z</dcterms:created>
  <dcterms:modified xsi:type="dcterms:W3CDTF">2024-06-07T11:43:52Z</dcterms:modified>
</cp:coreProperties>
</file>